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7725" tabRatio="864" activeTab="0"/>
  </bookViews>
  <sheets>
    <sheet name="Блоки" sheetId="1" r:id="rId1"/>
  </sheets>
  <definedNames/>
  <calcPr fullCalcOnLoad="1" refMode="R1C1"/>
</workbook>
</file>

<file path=xl/sharedStrings.xml><?xml version="1.0" encoding="utf-8"?>
<sst xmlns="http://schemas.openxmlformats.org/spreadsheetml/2006/main" count="246" uniqueCount="96">
  <si>
    <t xml:space="preserve">Наличие на складе блоков гранитных на </t>
  </si>
  <si>
    <t>№ блока</t>
  </si>
  <si>
    <t>размеры блока</t>
  </si>
  <si>
    <t>вписанн</t>
  </si>
  <si>
    <t>резерв</t>
  </si>
  <si>
    <t>склад</t>
  </si>
  <si>
    <t>вес</t>
  </si>
  <si>
    <t>пос. Воровского</t>
  </si>
  <si>
    <t>Мансуровское</t>
  </si>
  <si>
    <t>Куртинский</t>
  </si>
  <si>
    <t>Всего на складе:</t>
  </si>
  <si>
    <t xml:space="preserve">№ слэба </t>
  </si>
  <si>
    <t>размеры слэба</t>
  </si>
  <si>
    <t>S</t>
  </si>
  <si>
    <t>толщина, мм</t>
  </si>
  <si>
    <t>30</t>
  </si>
  <si>
    <t>стоимость, шт</t>
  </si>
  <si>
    <t>цена, м2</t>
  </si>
  <si>
    <t>Жельтау-2 Желтый</t>
  </si>
  <si>
    <t>Куртинское</t>
  </si>
  <si>
    <t>2300*700   1шт</t>
  </si>
  <si>
    <t>e-mail: geogran@mail.ru</t>
  </si>
  <si>
    <t>официальный сайт: geogran.ru</t>
  </si>
  <si>
    <t>200*130*120</t>
  </si>
  <si>
    <t>190*180*110</t>
  </si>
  <si>
    <t>К-12</t>
  </si>
  <si>
    <t>К-4</t>
  </si>
  <si>
    <t>2600*700   1шт</t>
  </si>
  <si>
    <t>Ж-5,Ж7,Ж1,Ж2,Ж4</t>
  </si>
  <si>
    <t>2300*700   5шт</t>
  </si>
  <si>
    <t>Красногорское</t>
  </si>
  <si>
    <t>к28</t>
  </si>
  <si>
    <t>250*90*80</t>
  </si>
  <si>
    <t>к40</t>
  </si>
  <si>
    <t>200*190*50</t>
  </si>
  <si>
    <t>Капустинское</t>
  </si>
  <si>
    <t>Жельтау 1</t>
  </si>
  <si>
    <t>215*180*105</t>
  </si>
  <si>
    <t>Жалгыз</t>
  </si>
  <si>
    <t>140*130*100</t>
  </si>
  <si>
    <t>150*130*100</t>
  </si>
  <si>
    <t>135*130*130</t>
  </si>
  <si>
    <t>180*130*70</t>
  </si>
  <si>
    <t>190*170*140</t>
  </si>
  <si>
    <t>150*140*130</t>
  </si>
  <si>
    <t>Приполярный</t>
  </si>
  <si>
    <t>+7 919 726 18 90  Яков</t>
  </si>
  <si>
    <t>Лезники</t>
  </si>
  <si>
    <t xml:space="preserve">текущие остатки продукции на </t>
  </si>
  <si>
    <t>Габбро диабаз Другая река</t>
  </si>
  <si>
    <t>полоса 400*L*18</t>
  </si>
  <si>
    <t>полированная</t>
  </si>
  <si>
    <t>Габбро Габбро полоса</t>
  </si>
  <si>
    <t>полоса 400*L*20</t>
  </si>
  <si>
    <t>Полоса Курдай</t>
  </si>
  <si>
    <t>Kymen red</t>
  </si>
  <si>
    <t>2300*700  12шт</t>
  </si>
  <si>
    <t>Елизовский</t>
  </si>
  <si>
    <t>20</t>
  </si>
  <si>
    <t>190*180*100</t>
  </si>
  <si>
    <t>125*115*97</t>
  </si>
  <si>
    <t>Бухаро неро</t>
  </si>
  <si>
    <t>Курдай</t>
  </si>
  <si>
    <t>188*138*157</t>
  </si>
  <si>
    <t>К-5,</t>
  </si>
  <si>
    <t>2400*700   1шт.</t>
  </si>
  <si>
    <t>220*135*70</t>
  </si>
  <si>
    <t>170*130*40</t>
  </si>
  <si>
    <t>200*70*50</t>
  </si>
  <si>
    <t>140*120*40</t>
  </si>
  <si>
    <t>1/42</t>
  </si>
  <si>
    <t>1/27</t>
  </si>
  <si>
    <t>К-3</t>
  </si>
  <si>
    <t>225*150*125</t>
  </si>
  <si>
    <t>133*118*103</t>
  </si>
  <si>
    <t>к15</t>
  </si>
  <si>
    <t>220*105*90</t>
  </si>
  <si>
    <t>Verde Gvatemala</t>
  </si>
  <si>
    <t>245*128*95</t>
  </si>
  <si>
    <t>260*140*100</t>
  </si>
  <si>
    <t>266*115*85</t>
  </si>
  <si>
    <t>250*125*90</t>
  </si>
  <si>
    <t>250*125*55</t>
  </si>
  <si>
    <t>п. Бородинское</t>
  </si>
  <si>
    <t>Лезники 1</t>
  </si>
  <si>
    <t>250*87*110</t>
  </si>
  <si>
    <t>250*90*90</t>
  </si>
  <si>
    <t>235*115*95</t>
  </si>
  <si>
    <t>185*155*125</t>
  </si>
  <si>
    <t>Склад Ала-Носкуа</t>
  </si>
  <si>
    <t>Содружество</t>
  </si>
  <si>
    <t>Покостовский</t>
  </si>
  <si>
    <t>ожидаем май 2024</t>
  </si>
  <si>
    <t>Выборг</t>
  </si>
  <si>
    <t>3500 руб/м. кв</t>
  </si>
  <si>
    <t>4000 руб/м.кв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</si>
</sst>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 mmm\ yy"/>
    <numFmt numFmtId="165" formatCode="#,##0.000"/>
    <numFmt numFmtId="166" formatCode="#,##0\ _₽"/>
    <numFmt numFmtId="167" formatCode="0.000"/>
    <numFmt numFmtId="168" formatCode="#,##0.0"/>
  </numFmts>
  <fonts count="47">
    <font>
      <sz val="10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2" fillId="0" borderId="0" xfId="43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25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left"/>
    </xf>
    <xf numFmtId="14" fontId="6" fillId="33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6" fillId="0" borderId="34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/>
    </xf>
    <xf numFmtId="165" fontId="9" fillId="0" borderId="35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 vertical="center"/>
    </xf>
    <xf numFmtId="165" fontId="46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165" fontId="46" fillId="0" borderId="16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/>
    </xf>
    <xf numFmtId="165" fontId="46" fillId="0" borderId="23" xfId="0" applyNumberFormat="1" applyFont="1" applyFill="1" applyBorder="1" applyAlignment="1">
      <alignment horizontal="center" vertical="center"/>
    </xf>
    <xf numFmtId="165" fontId="46" fillId="0" borderId="1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3" fontId="46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165" fontId="46" fillId="0" borderId="10" xfId="0" applyNumberFormat="1" applyFont="1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33" borderId="38" xfId="0" applyFont="1" applyFill="1" applyBorder="1" applyAlignment="1">
      <alignment horizontal="right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Гранул Спец_Ин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9525</xdr:colOff>
      <xdr:row>5</xdr:row>
      <xdr:rowOff>0</xdr:rowOff>
    </xdr:to>
    <xdr:pic>
      <xdr:nvPicPr>
        <xdr:cNvPr id="16" name="Рисунок 5"/>
        <xdr:cNvPicPr preferRelativeResize="1">
          <a:picLocks noChangeAspect="1"/>
        </xdr:cNvPicPr>
      </xdr:nvPicPr>
      <xdr:blipFill>
        <a:blip r:embed="rId1"/>
        <a:srcRect l="-6" r="40455"/>
        <a:stretch>
          <a:fillRect/>
        </a:stretch>
      </xdr:blipFill>
      <xdr:spPr>
        <a:xfrm>
          <a:off x="238125" y="104775"/>
          <a:ext cx="6124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8"/>
  <sheetViews>
    <sheetView tabSelected="1" zoomScale="80" zoomScaleNormal="80" zoomScalePageLayoutView="0" workbookViewId="0" topLeftCell="A1">
      <selection activeCell="J31" sqref="J31"/>
    </sheetView>
  </sheetViews>
  <sheetFormatPr defaultColWidth="9.00390625" defaultRowHeight="12.75"/>
  <cols>
    <col min="1" max="1" width="2.375" style="2" customWidth="1"/>
    <col min="2" max="2" width="19.875" style="1" customWidth="1"/>
    <col min="3" max="3" width="20.625" style="2" customWidth="1"/>
    <col min="4" max="4" width="15.125" style="2" customWidth="1"/>
    <col min="5" max="5" width="25.375" style="3" customWidth="1"/>
    <col min="6" max="6" width="24.00390625" style="4" customWidth="1"/>
    <col min="7" max="7" width="18.625" style="30" customWidth="1"/>
    <col min="8" max="8" width="12.875" style="3" customWidth="1"/>
    <col min="9" max="9" width="10.75390625" style="2" customWidth="1"/>
    <col min="10" max="10" width="25.125" style="2" customWidth="1"/>
    <col min="11" max="11" width="8.875" style="2" customWidth="1"/>
    <col min="12" max="12" width="9.625" style="2" customWidth="1"/>
    <col min="13" max="13" width="16.875" style="136" customWidth="1"/>
    <col min="14" max="16" width="11.25390625" style="2" customWidth="1"/>
    <col min="17" max="17" width="14.75390625" style="2" customWidth="1"/>
    <col min="18" max="18" width="12.875" style="2" customWidth="1"/>
    <col min="19" max="19" width="12.625" style="2" customWidth="1"/>
    <col min="20" max="22" width="9.125" style="2" customWidth="1"/>
    <col min="23" max="23" width="13.625" style="2" customWidth="1"/>
    <col min="24" max="25" width="9.125" style="2" customWidth="1"/>
    <col min="26" max="16384" width="9.125" style="2" customWidth="1"/>
  </cols>
  <sheetData>
    <row r="1" ht="8.25" customHeight="1"/>
    <row r="2" spans="6:7" ht="15">
      <c r="F2" s="147" t="s">
        <v>21</v>
      </c>
      <c r="G2" s="147"/>
    </row>
    <row r="3" spans="6:7" ht="15">
      <c r="F3" s="148" t="s">
        <v>22</v>
      </c>
      <c r="G3" s="148"/>
    </row>
    <row r="5" spans="2:16" s="5" customFormat="1" ht="12.75">
      <c r="B5" s="149"/>
      <c r="C5" s="149"/>
      <c r="D5" s="149"/>
      <c r="E5" s="42"/>
      <c r="F5" s="150" t="s">
        <v>46</v>
      </c>
      <c r="G5" s="150"/>
      <c r="H5" s="113"/>
      <c r="J5" s="2"/>
      <c r="K5" s="2"/>
      <c r="L5" s="2"/>
      <c r="M5" s="136"/>
      <c r="N5" s="2"/>
      <c r="O5" s="2"/>
      <c r="P5" s="2"/>
    </row>
    <row r="7" spans="2:18" s="7" customFormat="1" ht="12.75">
      <c r="B7" s="7" t="s">
        <v>0</v>
      </c>
      <c r="D7" s="43">
        <v>45409</v>
      </c>
      <c r="E7" s="43"/>
      <c r="G7" s="25"/>
      <c r="H7" s="114"/>
      <c r="I7" s="56"/>
      <c r="J7" s="56"/>
      <c r="K7" s="56"/>
      <c r="L7" s="56"/>
      <c r="M7" s="137"/>
      <c r="N7" s="56"/>
      <c r="O7" s="56"/>
      <c r="P7" s="56"/>
      <c r="Q7" s="2"/>
      <c r="R7" s="2"/>
    </row>
    <row r="8" spans="2:18" s="1" customFormat="1" ht="12.75">
      <c r="B8" s="12" t="s">
        <v>35</v>
      </c>
      <c r="E8" s="11"/>
      <c r="F8" s="11"/>
      <c r="G8" s="27"/>
      <c r="H8" s="11"/>
      <c r="I8" s="57"/>
      <c r="J8" s="58"/>
      <c r="K8" s="8"/>
      <c r="L8" s="8"/>
      <c r="M8" s="138"/>
      <c r="N8" s="8"/>
      <c r="O8" s="8"/>
      <c r="P8" s="8"/>
      <c r="R8" s="7"/>
    </row>
    <row r="9" spans="2:16" s="1" customFormat="1" ht="12.75">
      <c r="B9" s="67" t="s">
        <v>1</v>
      </c>
      <c r="C9" s="68" t="s">
        <v>2</v>
      </c>
      <c r="D9" s="21" t="s">
        <v>3</v>
      </c>
      <c r="E9" s="50" t="s">
        <v>4</v>
      </c>
      <c r="F9" s="21" t="s">
        <v>5</v>
      </c>
      <c r="G9" s="26" t="s">
        <v>6</v>
      </c>
      <c r="H9" s="11"/>
      <c r="I9" s="9"/>
      <c r="J9" s="6"/>
      <c r="K9" s="6"/>
      <c r="L9" s="6"/>
      <c r="M9" s="138"/>
      <c r="N9" s="8"/>
      <c r="O9" s="8"/>
      <c r="P9" s="8"/>
    </row>
    <row r="10" spans="2:16" s="1" customFormat="1" ht="12.75">
      <c r="B10" s="141">
        <v>1727</v>
      </c>
      <c r="C10" s="21" t="s">
        <v>37</v>
      </c>
      <c r="D10" s="142">
        <v>4.06</v>
      </c>
      <c r="E10" s="21" t="s">
        <v>4</v>
      </c>
      <c r="F10" s="71" t="s">
        <v>7</v>
      </c>
      <c r="G10" s="26"/>
      <c r="H10" s="11"/>
      <c r="I10" s="47"/>
      <c r="J10" s="59"/>
      <c r="K10" s="6"/>
      <c r="L10" s="9"/>
      <c r="M10" s="138"/>
      <c r="N10" s="8"/>
      <c r="O10" s="8"/>
      <c r="P10" s="8"/>
    </row>
    <row r="11" spans="4:16" s="1" customFormat="1" ht="12.75">
      <c r="D11" s="15">
        <f>SUM(D10:D10)</f>
        <v>4.06</v>
      </c>
      <c r="E11" s="11"/>
      <c r="F11" s="11"/>
      <c r="G11" s="27"/>
      <c r="H11" s="115"/>
      <c r="I11" s="8"/>
      <c r="J11" s="59"/>
      <c r="K11" s="6"/>
      <c r="L11" s="9"/>
      <c r="M11" s="85"/>
      <c r="N11" s="9"/>
      <c r="O11" s="9"/>
      <c r="P11" s="9"/>
    </row>
    <row r="12" spans="2:16" s="1" customFormat="1" ht="12.75">
      <c r="B12" s="12" t="s">
        <v>84</v>
      </c>
      <c r="E12" s="11"/>
      <c r="F12" s="11"/>
      <c r="G12" s="27"/>
      <c r="H12" s="11"/>
      <c r="I12" s="9"/>
      <c r="J12" s="9"/>
      <c r="K12" s="8"/>
      <c r="L12" s="8"/>
      <c r="M12" s="138"/>
      <c r="N12" s="8"/>
      <c r="O12" s="8"/>
      <c r="P12" s="8"/>
    </row>
    <row r="13" spans="2:18" s="1" customFormat="1" ht="12.75">
      <c r="B13" s="69" t="s">
        <v>1</v>
      </c>
      <c r="C13" s="70" t="s">
        <v>2</v>
      </c>
      <c r="D13" s="16" t="s">
        <v>3</v>
      </c>
      <c r="E13" s="19" t="s">
        <v>4</v>
      </c>
      <c r="F13" s="16" t="s">
        <v>5</v>
      </c>
      <c r="G13" s="22" t="s">
        <v>6</v>
      </c>
      <c r="H13" s="11"/>
      <c r="I13" s="7"/>
      <c r="J13" s="2"/>
      <c r="L13" s="51"/>
      <c r="M13" s="48"/>
      <c r="R13" s="7"/>
    </row>
    <row r="14" spans="2:16" s="1" customFormat="1" ht="12.75">
      <c r="B14" s="46">
        <v>521</v>
      </c>
      <c r="C14" s="16" t="s">
        <v>85</v>
      </c>
      <c r="D14" s="19">
        <v>2.39</v>
      </c>
      <c r="E14" s="16" t="s">
        <v>4</v>
      </c>
      <c r="F14" s="19" t="s">
        <v>7</v>
      </c>
      <c r="G14" s="34"/>
      <c r="H14" s="11"/>
      <c r="J14" s="11"/>
      <c r="K14" s="48"/>
      <c r="L14" s="11"/>
      <c r="M14" s="100"/>
      <c r="N14" s="11"/>
      <c r="O14" s="32"/>
      <c r="P14" s="51"/>
    </row>
    <row r="15" spans="2:16" s="1" customFormat="1" ht="12.75">
      <c r="B15" s="37">
        <v>523</v>
      </c>
      <c r="C15" s="17" t="s">
        <v>86</v>
      </c>
      <c r="D15" s="6">
        <v>2.03</v>
      </c>
      <c r="E15" s="17" t="s">
        <v>4</v>
      </c>
      <c r="F15" s="6" t="s">
        <v>7</v>
      </c>
      <c r="G15" s="35"/>
      <c r="H15" s="11"/>
      <c r="J15" s="11"/>
      <c r="K15" s="48"/>
      <c r="L15" s="11"/>
      <c r="M15" s="100"/>
      <c r="N15" s="11"/>
      <c r="O15" s="32"/>
      <c r="P15" s="51"/>
    </row>
    <row r="16" spans="2:13" s="1" customFormat="1" ht="12.75">
      <c r="B16" s="38">
        <v>524</v>
      </c>
      <c r="C16" s="18" t="s">
        <v>87</v>
      </c>
      <c r="D16" s="20">
        <v>2.57</v>
      </c>
      <c r="E16" s="18" t="s">
        <v>4</v>
      </c>
      <c r="F16" s="20" t="s">
        <v>7</v>
      </c>
      <c r="G16" s="28"/>
      <c r="H16" s="11"/>
      <c r="J16" s="11"/>
      <c r="K16" s="48"/>
      <c r="M16" s="48"/>
    </row>
    <row r="17" spans="4:16" s="1" customFormat="1" ht="12.75">
      <c r="D17" s="13">
        <f>SUM(D16:D16)</f>
        <v>2.57</v>
      </c>
      <c r="E17" s="11"/>
      <c r="F17" s="11"/>
      <c r="G17" s="27"/>
      <c r="H17" s="115"/>
      <c r="J17" s="11"/>
      <c r="M17" s="48"/>
      <c r="O17" s="11"/>
      <c r="P17" s="11"/>
    </row>
    <row r="18" spans="2:16" s="1" customFormat="1" ht="12.75">
      <c r="B18" s="12" t="s">
        <v>47</v>
      </c>
      <c r="E18" s="11"/>
      <c r="F18" s="11"/>
      <c r="G18" s="27"/>
      <c r="H18" s="11"/>
      <c r="I18" s="11"/>
      <c r="J18" s="11"/>
      <c r="K18" s="48"/>
      <c r="L18" s="11"/>
      <c r="M18" s="100"/>
      <c r="N18" s="11"/>
      <c r="O18" s="32"/>
      <c r="P18" s="32"/>
    </row>
    <row r="19" spans="2:18" s="1" customFormat="1" ht="12.75">
      <c r="B19" s="69" t="s">
        <v>1</v>
      </c>
      <c r="C19" s="70" t="s">
        <v>2</v>
      </c>
      <c r="D19" s="16" t="s">
        <v>3</v>
      </c>
      <c r="E19" s="19" t="s">
        <v>4</v>
      </c>
      <c r="F19" s="16" t="s">
        <v>5</v>
      </c>
      <c r="G19" s="22" t="s">
        <v>6</v>
      </c>
      <c r="H19" s="11"/>
      <c r="I19" s="7"/>
      <c r="J19" s="2"/>
      <c r="K19" s="48"/>
      <c r="M19" s="48"/>
      <c r="O19" s="11"/>
      <c r="P19" s="11"/>
      <c r="R19" s="7"/>
    </row>
    <row r="20" spans="2:13" s="1" customFormat="1" ht="12.75">
      <c r="B20" s="33">
        <v>912</v>
      </c>
      <c r="C20" s="21" t="s">
        <v>88</v>
      </c>
      <c r="D20" s="50">
        <v>3.58</v>
      </c>
      <c r="E20" s="21" t="s">
        <v>4</v>
      </c>
      <c r="F20" s="21" t="s">
        <v>7</v>
      </c>
      <c r="G20" s="26"/>
      <c r="H20" s="11"/>
      <c r="J20" s="11"/>
      <c r="M20" s="48"/>
    </row>
    <row r="21" spans="4:16" s="1" customFormat="1" ht="12.75">
      <c r="D21" s="13">
        <f>SUM(D20)</f>
        <v>3.58</v>
      </c>
      <c r="E21" s="11"/>
      <c r="F21" s="11"/>
      <c r="G21" s="27"/>
      <c r="H21" s="115"/>
      <c r="J21" s="11"/>
      <c r="L21" s="11"/>
      <c r="M21" s="100"/>
      <c r="N21" s="11"/>
      <c r="O21" s="32"/>
      <c r="P21" s="32"/>
    </row>
    <row r="22" spans="2:16" s="1" customFormat="1" ht="12.75">
      <c r="B22" s="12" t="s">
        <v>91</v>
      </c>
      <c r="E22" s="11"/>
      <c r="F22" s="11"/>
      <c r="G22" s="27"/>
      <c r="H22" s="115"/>
      <c r="I22" s="11"/>
      <c r="J22" s="11"/>
      <c r="L22" s="11"/>
      <c r="M22" s="100"/>
      <c r="N22" s="11"/>
      <c r="O22" s="32"/>
      <c r="P22" s="32"/>
    </row>
    <row r="23" spans="2:16" s="1" customFormat="1" ht="12.75">
      <c r="B23" s="67" t="s">
        <v>1</v>
      </c>
      <c r="C23" s="68" t="s">
        <v>2</v>
      </c>
      <c r="D23" s="21" t="s">
        <v>3</v>
      </c>
      <c r="E23" s="50" t="s">
        <v>4</v>
      </c>
      <c r="F23" s="21" t="s">
        <v>5</v>
      </c>
      <c r="G23" s="26" t="s">
        <v>6</v>
      </c>
      <c r="H23" s="115"/>
      <c r="L23" s="11"/>
      <c r="M23" s="100"/>
      <c r="N23" s="11"/>
      <c r="O23" s="32"/>
      <c r="P23" s="32"/>
    </row>
    <row r="24" spans="2:16" s="1" customFormat="1" ht="12.75">
      <c r="B24" s="38"/>
      <c r="C24" s="18"/>
      <c r="D24" s="20">
        <v>15</v>
      </c>
      <c r="E24" s="18" t="s">
        <v>92</v>
      </c>
      <c r="F24" s="18" t="s">
        <v>7</v>
      </c>
      <c r="G24" s="23"/>
      <c r="H24" s="115"/>
      <c r="K24" s="11"/>
      <c r="L24" s="11"/>
      <c r="M24" s="100"/>
      <c r="N24" s="11"/>
      <c r="O24" s="11"/>
      <c r="P24" s="11"/>
    </row>
    <row r="25" spans="4:16" s="1" customFormat="1" ht="12.75">
      <c r="D25" s="13">
        <f>SUM(D24:D24)</f>
        <v>15</v>
      </c>
      <c r="E25" s="11"/>
      <c r="F25" s="11"/>
      <c r="G25" s="27"/>
      <c r="H25" s="115"/>
      <c r="K25" s="3"/>
      <c r="L25" s="3"/>
      <c r="M25" s="100"/>
      <c r="N25" s="32"/>
      <c r="O25" s="32"/>
      <c r="P25" s="32"/>
    </row>
    <row r="26" spans="2:16" s="1" customFormat="1" ht="12.75">
      <c r="B26" s="12" t="s">
        <v>57</v>
      </c>
      <c r="E26" s="11"/>
      <c r="F26" s="10"/>
      <c r="G26" s="29"/>
      <c r="H26" s="116"/>
      <c r="I26" s="11"/>
      <c r="J26" s="11"/>
      <c r="K26" s="11"/>
      <c r="L26" s="11"/>
      <c r="M26" s="134"/>
      <c r="N26" s="3"/>
      <c r="O26" s="3"/>
      <c r="P26" s="3"/>
    </row>
    <row r="27" spans="2:16" s="1" customFormat="1" ht="15" customHeight="1">
      <c r="B27" s="67" t="s">
        <v>1</v>
      </c>
      <c r="C27" s="72" t="s">
        <v>2</v>
      </c>
      <c r="D27" s="68" t="s">
        <v>3</v>
      </c>
      <c r="E27" s="21" t="s">
        <v>4</v>
      </c>
      <c r="F27" s="21" t="s">
        <v>5</v>
      </c>
      <c r="G27" s="26" t="s">
        <v>6</v>
      </c>
      <c r="H27" s="116"/>
      <c r="I27" s="2"/>
      <c r="J27" s="6"/>
      <c r="K27" s="6"/>
      <c r="L27" s="103"/>
      <c r="M27" s="134"/>
      <c r="N27" s="104"/>
      <c r="O27" s="104"/>
      <c r="P27" s="104"/>
    </row>
    <row r="28" spans="2:16" s="1" customFormat="1" ht="12.75">
      <c r="B28" s="37">
        <v>2680</v>
      </c>
      <c r="C28" s="17" t="s">
        <v>74</v>
      </c>
      <c r="D28" s="6">
        <v>1.62</v>
      </c>
      <c r="E28" s="17" t="s">
        <v>4</v>
      </c>
      <c r="F28" s="6" t="s">
        <v>7</v>
      </c>
      <c r="G28" s="35"/>
      <c r="H28" s="116"/>
      <c r="J28" s="13"/>
      <c r="K28" s="6"/>
      <c r="L28" s="103"/>
      <c r="M28" s="134"/>
      <c r="N28" s="104"/>
      <c r="O28" s="104"/>
      <c r="P28" s="104"/>
    </row>
    <row r="29" spans="2:16" s="1" customFormat="1" ht="12.75">
      <c r="B29" s="37">
        <v>1446</v>
      </c>
      <c r="C29" s="17" t="s">
        <v>60</v>
      </c>
      <c r="D29" s="6">
        <v>1.39</v>
      </c>
      <c r="E29" s="17"/>
      <c r="F29" s="6" t="s">
        <v>7</v>
      </c>
      <c r="G29" s="35"/>
      <c r="H29" s="116"/>
      <c r="J29" s="6"/>
      <c r="K29" s="6"/>
      <c r="L29" s="103"/>
      <c r="M29" s="134"/>
      <c r="N29" s="104"/>
      <c r="O29" s="104"/>
      <c r="P29" s="104"/>
    </row>
    <row r="30" spans="2:16" s="1" customFormat="1" ht="12.75">
      <c r="B30" s="38"/>
      <c r="C30" s="18"/>
      <c r="D30" s="20">
        <v>12</v>
      </c>
      <c r="E30" s="18" t="s">
        <v>92</v>
      </c>
      <c r="F30" s="20" t="s">
        <v>7</v>
      </c>
      <c r="G30" s="28"/>
      <c r="H30" s="116"/>
      <c r="J30" s="6"/>
      <c r="K30" s="6"/>
      <c r="L30" s="103"/>
      <c r="M30" s="134"/>
      <c r="N30" s="104"/>
      <c r="O30" s="104"/>
      <c r="P30" s="104"/>
    </row>
    <row r="31" spans="2:16" s="1" customFormat="1" ht="12.75">
      <c r="B31" s="6"/>
      <c r="C31" s="6"/>
      <c r="D31" s="6">
        <f>SUM(D28:D30)</f>
        <v>15.01</v>
      </c>
      <c r="E31" s="45"/>
      <c r="F31" s="6"/>
      <c r="G31" s="24"/>
      <c r="H31" s="115"/>
      <c r="J31" s="6"/>
      <c r="K31" s="6"/>
      <c r="L31" s="55"/>
      <c r="M31" s="134"/>
      <c r="N31" s="104"/>
      <c r="O31" s="104"/>
      <c r="P31" s="104"/>
    </row>
    <row r="32" spans="2:16" s="1" customFormat="1" ht="12.75">
      <c r="B32" s="12" t="s">
        <v>45</v>
      </c>
      <c r="E32" s="11"/>
      <c r="F32" s="11"/>
      <c r="G32" s="27"/>
      <c r="H32" s="100"/>
      <c r="J32" s="6"/>
      <c r="K32" s="6"/>
      <c r="L32" s="105"/>
      <c r="M32" s="134"/>
      <c r="N32" s="104"/>
      <c r="O32" s="104"/>
      <c r="P32" s="104"/>
    </row>
    <row r="33" spans="2:16" s="1" customFormat="1" ht="12.75">
      <c r="B33" s="69" t="s">
        <v>1</v>
      </c>
      <c r="C33" s="107" t="s">
        <v>2</v>
      </c>
      <c r="D33" s="107" t="s">
        <v>3</v>
      </c>
      <c r="E33" s="70" t="s">
        <v>4</v>
      </c>
      <c r="F33" s="16" t="s">
        <v>5</v>
      </c>
      <c r="G33" s="22" t="s">
        <v>6</v>
      </c>
      <c r="H33" s="11"/>
      <c r="J33" s="11"/>
      <c r="K33" s="6"/>
      <c r="L33" s="55"/>
      <c r="M33" s="136"/>
      <c r="N33" s="2"/>
      <c r="O33" s="2"/>
      <c r="P33" s="2"/>
    </row>
    <row r="34" spans="2:16" s="1" customFormat="1" ht="12.75">
      <c r="B34" s="46">
        <v>55</v>
      </c>
      <c r="C34" s="16" t="s">
        <v>66</v>
      </c>
      <c r="D34" s="19">
        <v>2.08</v>
      </c>
      <c r="E34" s="16"/>
      <c r="F34" s="19" t="s">
        <v>7</v>
      </c>
      <c r="G34" s="34"/>
      <c r="H34" s="11"/>
      <c r="J34" s="11"/>
      <c r="K34" s="6"/>
      <c r="L34" s="55"/>
      <c r="M34" s="105"/>
      <c r="N34" s="55"/>
      <c r="O34" s="55"/>
      <c r="P34" s="55"/>
    </row>
    <row r="35" spans="2:16" s="1" customFormat="1" ht="12.75">
      <c r="B35" s="37">
        <v>52</v>
      </c>
      <c r="C35" s="17" t="s">
        <v>67</v>
      </c>
      <c r="D35" s="6">
        <v>0.88</v>
      </c>
      <c r="E35" s="17"/>
      <c r="F35" s="6" t="s">
        <v>7</v>
      </c>
      <c r="G35" s="35"/>
      <c r="H35" s="11"/>
      <c r="I35" s="8"/>
      <c r="J35" s="8"/>
      <c r="K35" s="6"/>
      <c r="L35" s="55"/>
      <c r="M35" s="105"/>
      <c r="N35" s="55"/>
      <c r="O35" s="55"/>
      <c r="P35" s="55"/>
    </row>
    <row r="36" spans="2:16" s="1" customFormat="1" ht="12.75">
      <c r="B36" s="37">
        <v>95</v>
      </c>
      <c r="C36" s="17" t="s">
        <v>68</v>
      </c>
      <c r="D36" s="6">
        <v>0.7</v>
      </c>
      <c r="E36" s="17"/>
      <c r="F36" s="6" t="s">
        <v>7</v>
      </c>
      <c r="G36" s="35"/>
      <c r="H36" s="11"/>
      <c r="K36" s="6"/>
      <c r="L36" s="55"/>
      <c r="M36" s="105"/>
      <c r="N36" s="55"/>
      <c r="O36" s="55"/>
      <c r="P36" s="55"/>
    </row>
    <row r="37" spans="2:16" s="1" customFormat="1" ht="12.75">
      <c r="B37" s="38">
        <v>114</v>
      </c>
      <c r="C37" s="18" t="s">
        <v>69</v>
      </c>
      <c r="D37" s="20">
        <v>0.67</v>
      </c>
      <c r="E37" s="18"/>
      <c r="F37" s="108" t="s">
        <v>7</v>
      </c>
      <c r="G37" s="109"/>
      <c r="H37" s="117"/>
      <c r="I37" s="60"/>
      <c r="K37" s="6"/>
      <c r="L37" s="55"/>
      <c r="M37" s="105"/>
      <c r="N37" s="55"/>
      <c r="O37" s="55"/>
      <c r="P37" s="55"/>
    </row>
    <row r="38" spans="4:16" s="1" customFormat="1" ht="12.75">
      <c r="D38" s="13">
        <f>SUM(D34:D37)</f>
        <v>4.33</v>
      </c>
      <c r="E38" s="11"/>
      <c r="F38" s="11"/>
      <c r="G38" s="27"/>
      <c r="H38" s="117"/>
      <c r="I38" s="60"/>
      <c r="K38" s="6"/>
      <c r="L38" s="55"/>
      <c r="M38" s="105"/>
      <c r="N38" s="55"/>
      <c r="O38" s="55"/>
      <c r="P38" s="55"/>
    </row>
    <row r="39" spans="2:16" s="1" customFormat="1" ht="12.75">
      <c r="B39" s="12" t="s">
        <v>30</v>
      </c>
      <c r="E39" s="11"/>
      <c r="F39" s="11"/>
      <c r="G39" s="27"/>
      <c r="H39" s="115"/>
      <c r="I39" s="60"/>
      <c r="K39" s="6"/>
      <c r="L39" s="55"/>
      <c r="M39" s="105"/>
      <c r="N39" s="55"/>
      <c r="O39" s="55"/>
      <c r="P39" s="55"/>
    </row>
    <row r="40" spans="2:16" s="1" customFormat="1" ht="12.75">
      <c r="B40" s="16" t="s">
        <v>1</v>
      </c>
      <c r="C40" s="16" t="s">
        <v>2</v>
      </c>
      <c r="D40" s="16" t="s">
        <v>3</v>
      </c>
      <c r="E40" s="16" t="s">
        <v>4</v>
      </c>
      <c r="F40" s="16" t="s">
        <v>5</v>
      </c>
      <c r="G40" s="34" t="s">
        <v>6</v>
      </c>
      <c r="H40" s="100"/>
      <c r="K40" s="6"/>
      <c r="L40" s="55"/>
      <c r="M40" s="105"/>
      <c r="N40" s="55"/>
      <c r="O40" s="55"/>
      <c r="P40" s="55"/>
    </row>
    <row r="41" spans="2:16" s="1" customFormat="1" ht="12.75">
      <c r="B41" s="46" t="s">
        <v>75</v>
      </c>
      <c r="C41" s="16" t="s">
        <v>76</v>
      </c>
      <c r="D41" s="19">
        <v>2.08</v>
      </c>
      <c r="E41" s="46"/>
      <c r="F41" s="16" t="s">
        <v>7</v>
      </c>
      <c r="G41" s="118"/>
      <c r="H41" s="119"/>
      <c r="K41" s="6"/>
      <c r="L41" s="55"/>
      <c r="M41" s="105"/>
      <c r="N41" s="55"/>
      <c r="O41" s="55"/>
      <c r="P41" s="55"/>
    </row>
    <row r="42" spans="2:16" s="1" customFormat="1" ht="12.75">
      <c r="B42" s="37" t="s">
        <v>31</v>
      </c>
      <c r="C42" s="17" t="s">
        <v>32</v>
      </c>
      <c r="D42" s="6">
        <v>1.8</v>
      </c>
      <c r="E42" s="37"/>
      <c r="F42" s="17" t="s">
        <v>7</v>
      </c>
      <c r="G42" s="120"/>
      <c r="H42" s="119"/>
      <c r="K42" s="6"/>
      <c r="L42" s="55"/>
      <c r="M42" s="105"/>
      <c r="N42" s="55"/>
      <c r="O42" s="55"/>
      <c r="P42" s="55"/>
    </row>
    <row r="43" spans="2:16" s="1" customFormat="1" ht="12.75">
      <c r="B43" s="38" t="s">
        <v>33</v>
      </c>
      <c r="C43" s="18" t="s">
        <v>34</v>
      </c>
      <c r="D43" s="20">
        <v>2.09</v>
      </c>
      <c r="E43" s="38"/>
      <c r="F43" s="18" t="s">
        <v>7</v>
      </c>
      <c r="G43" s="121"/>
      <c r="H43" s="119"/>
      <c r="I43" s="11"/>
      <c r="K43" s="6"/>
      <c r="L43" s="55"/>
      <c r="M43" s="105"/>
      <c r="N43" s="55"/>
      <c r="O43" s="55"/>
      <c r="P43" s="55"/>
    </row>
    <row r="44" spans="4:16" s="1" customFormat="1" ht="12.75">
      <c r="D44" s="13">
        <f>SUM(D41:D43)</f>
        <v>5.97</v>
      </c>
      <c r="E44" s="9"/>
      <c r="F44" s="11"/>
      <c r="G44" s="27"/>
      <c r="H44" s="11"/>
      <c r="I44" s="11"/>
      <c r="J44" s="11"/>
      <c r="K44" s="6"/>
      <c r="L44" s="55"/>
      <c r="M44" s="105"/>
      <c r="N44" s="55"/>
      <c r="O44" s="55"/>
      <c r="P44" s="55"/>
    </row>
    <row r="45" spans="2:13" s="1" customFormat="1" ht="12.75">
      <c r="B45" s="12" t="s">
        <v>77</v>
      </c>
      <c r="D45" s="10"/>
      <c r="E45" s="11"/>
      <c r="F45" s="11"/>
      <c r="G45" s="27"/>
      <c r="H45" s="11"/>
      <c r="M45" s="48"/>
    </row>
    <row r="46" spans="2:13" s="1" customFormat="1" ht="12.75">
      <c r="B46" s="69" t="s">
        <v>1</v>
      </c>
      <c r="C46" s="107" t="s">
        <v>2</v>
      </c>
      <c r="D46" s="107" t="s">
        <v>3</v>
      </c>
      <c r="E46" s="70" t="s">
        <v>4</v>
      </c>
      <c r="F46" s="16" t="s">
        <v>5</v>
      </c>
      <c r="G46" s="22" t="s">
        <v>6</v>
      </c>
      <c r="H46" s="11"/>
      <c r="M46" s="48"/>
    </row>
    <row r="47" spans="2:13" s="1" customFormat="1" ht="12.75">
      <c r="B47" s="110">
        <v>153</v>
      </c>
      <c r="C47" s="16" t="s">
        <v>78</v>
      </c>
      <c r="D47" s="19">
        <v>2.99</v>
      </c>
      <c r="E47" s="16"/>
      <c r="F47" s="19" t="s">
        <v>7</v>
      </c>
      <c r="G47" s="34"/>
      <c r="H47" s="11"/>
      <c r="I47" s="2"/>
      <c r="J47" s="2"/>
      <c r="M47" s="48"/>
    </row>
    <row r="48" spans="2:13" s="1" customFormat="1" ht="12.75">
      <c r="B48" s="111">
        <v>259</v>
      </c>
      <c r="C48" s="17" t="s">
        <v>79</v>
      </c>
      <c r="D48" s="6">
        <v>3.64</v>
      </c>
      <c r="E48" s="17"/>
      <c r="F48" s="6" t="s">
        <v>7</v>
      </c>
      <c r="G48" s="35"/>
      <c r="H48" s="11"/>
      <c r="I48" s="2"/>
      <c r="J48" s="2"/>
      <c r="M48" s="48"/>
    </row>
    <row r="49" spans="2:13" s="1" customFormat="1" ht="12.75">
      <c r="B49" s="112">
        <v>271</v>
      </c>
      <c r="C49" s="18" t="s">
        <v>80</v>
      </c>
      <c r="D49" s="20">
        <v>2.6</v>
      </c>
      <c r="E49" s="18" t="s">
        <v>4</v>
      </c>
      <c r="F49" s="20" t="s">
        <v>7</v>
      </c>
      <c r="G49" s="28"/>
      <c r="H49" s="11"/>
      <c r="I49" s="3"/>
      <c r="J49" s="3"/>
      <c r="M49" s="48"/>
    </row>
    <row r="50" spans="4:13" s="1" customFormat="1" ht="12.75">
      <c r="D50" s="13">
        <f>SUM(D47:D49)</f>
        <v>9.23</v>
      </c>
      <c r="E50" s="11"/>
      <c r="F50" s="11"/>
      <c r="G50" s="27"/>
      <c r="H50" s="11"/>
      <c r="I50" s="3"/>
      <c r="J50" s="3"/>
      <c r="M50" s="48"/>
    </row>
    <row r="51" spans="2:13" s="1" customFormat="1" ht="12.75">
      <c r="B51" s="12" t="s">
        <v>61</v>
      </c>
      <c r="D51" s="10"/>
      <c r="E51" s="11"/>
      <c r="F51" s="11"/>
      <c r="G51" s="27"/>
      <c r="H51" s="115"/>
      <c r="I51" s="11"/>
      <c r="J51" s="2"/>
      <c r="M51" s="48"/>
    </row>
    <row r="52" spans="2:13" s="1" customFormat="1" ht="12.75">
      <c r="B52" s="69" t="s">
        <v>1</v>
      </c>
      <c r="C52" s="107" t="s">
        <v>2</v>
      </c>
      <c r="D52" s="107" t="s">
        <v>3</v>
      </c>
      <c r="E52" s="70" t="s">
        <v>4</v>
      </c>
      <c r="F52" s="16" t="s">
        <v>5</v>
      </c>
      <c r="G52" s="22" t="s">
        <v>6</v>
      </c>
      <c r="H52" s="11"/>
      <c r="I52" s="2"/>
      <c r="J52" s="2"/>
      <c r="M52" s="48"/>
    </row>
    <row r="53" spans="2:13" s="1" customFormat="1" ht="12.75">
      <c r="B53" s="110" t="s">
        <v>70</v>
      </c>
      <c r="C53" s="16" t="s">
        <v>81</v>
      </c>
      <c r="D53" s="19">
        <v>2.81</v>
      </c>
      <c r="E53" s="16"/>
      <c r="F53" s="19" t="s">
        <v>7</v>
      </c>
      <c r="G53" s="34"/>
      <c r="H53" s="11"/>
      <c r="I53" s="2"/>
      <c r="J53" s="2"/>
      <c r="M53" s="48"/>
    </row>
    <row r="54" spans="2:13" s="1" customFormat="1" ht="12.75">
      <c r="B54" s="112" t="s">
        <v>71</v>
      </c>
      <c r="C54" s="18" t="s">
        <v>82</v>
      </c>
      <c r="D54" s="20">
        <v>1.72</v>
      </c>
      <c r="E54" s="18"/>
      <c r="F54" s="20" t="s">
        <v>7</v>
      </c>
      <c r="G54" s="28"/>
      <c r="H54" s="11"/>
      <c r="I54" s="2"/>
      <c r="J54" s="2"/>
      <c r="M54" s="48"/>
    </row>
    <row r="55" spans="4:16" s="1" customFormat="1" ht="12.75">
      <c r="D55" s="13">
        <f>SUM(D53:D54)</f>
        <v>4.53</v>
      </c>
      <c r="E55" s="11"/>
      <c r="F55" s="11"/>
      <c r="G55" s="27"/>
      <c r="H55" s="11"/>
      <c r="I55" s="11"/>
      <c r="J55" s="2"/>
      <c r="K55" s="3"/>
      <c r="L55" s="61"/>
      <c r="M55" s="136"/>
      <c r="N55" s="61"/>
      <c r="O55" s="61"/>
      <c r="P55" s="61"/>
    </row>
    <row r="56" spans="2:16" s="1" customFormat="1" ht="12.75">
      <c r="B56" s="12" t="s">
        <v>62</v>
      </c>
      <c r="D56" s="10"/>
      <c r="E56" s="11"/>
      <c r="F56" s="11"/>
      <c r="G56" s="27"/>
      <c r="H56" s="115"/>
      <c r="I56" s="2"/>
      <c r="J56" s="2"/>
      <c r="K56" s="6"/>
      <c r="L56" s="55"/>
      <c r="M56" s="105"/>
      <c r="N56" s="55"/>
      <c r="O56" s="55"/>
      <c r="P56" s="55"/>
    </row>
    <row r="57" spans="2:16" s="1" customFormat="1" ht="12.75">
      <c r="B57" s="67" t="s">
        <v>1</v>
      </c>
      <c r="C57" s="72" t="s">
        <v>2</v>
      </c>
      <c r="D57" s="72" t="s">
        <v>3</v>
      </c>
      <c r="E57" s="68" t="s">
        <v>4</v>
      </c>
      <c r="F57" s="21" t="s">
        <v>5</v>
      </c>
      <c r="G57" s="26" t="s">
        <v>6</v>
      </c>
      <c r="H57" s="11"/>
      <c r="I57" s="2"/>
      <c r="J57" s="2"/>
      <c r="K57" s="6"/>
      <c r="L57" s="55"/>
      <c r="M57" s="105"/>
      <c r="N57" s="55"/>
      <c r="O57" s="55"/>
      <c r="P57" s="55"/>
    </row>
    <row r="58" spans="2:13" s="1" customFormat="1" ht="12.75">
      <c r="B58" s="33" t="s">
        <v>72</v>
      </c>
      <c r="C58" s="21" t="s">
        <v>73</v>
      </c>
      <c r="D58" s="50">
        <v>4.22</v>
      </c>
      <c r="E58" s="21"/>
      <c r="F58" s="21" t="s">
        <v>7</v>
      </c>
      <c r="G58" s="26"/>
      <c r="H58" s="11"/>
      <c r="I58" s="122"/>
      <c r="J58" s="2"/>
      <c r="M58" s="48"/>
    </row>
    <row r="59" spans="4:17" s="1" customFormat="1" ht="12.75">
      <c r="D59" s="13">
        <f>SUM(D58:D58)</f>
        <v>4.22</v>
      </c>
      <c r="E59" s="11"/>
      <c r="F59" s="11"/>
      <c r="G59" s="27"/>
      <c r="H59" s="11"/>
      <c r="I59" s="122"/>
      <c r="J59" s="2"/>
      <c r="L59" s="14"/>
      <c r="M59" s="8"/>
      <c r="N59" s="8"/>
      <c r="O59" s="8"/>
      <c r="P59" s="8"/>
      <c r="Q59" s="29"/>
    </row>
    <row r="60" spans="2:17" s="1" customFormat="1" ht="12.75">
      <c r="B60" s="12" t="s">
        <v>38</v>
      </c>
      <c r="D60" s="10"/>
      <c r="E60" s="11"/>
      <c r="F60" s="11"/>
      <c r="G60" s="27"/>
      <c r="H60" s="115"/>
      <c r="I60" s="11"/>
      <c r="J60" s="2"/>
      <c r="K60" s="11"/>
      <c r="L60" s="6"/>
      <c r="M60" s="6"/>
      <c r="N60" s="6"/>
      <c r="O60" s="59"/>
      <c r="P60" s="59"/>
      <c r="Q60" s="24"/>
    </row>
    <row r="61" spans="2:17" s="1" customFormat="1" ht="12.75">
      <c r="B61" s="67" t="s">
        <v>1</v>
      </c>
      <c r="C61" s="72" t="s">
        <v>2</v>
      </c>
      <c r="D61" s="72" t="s">
        <v>3</v>
      </c>
      <c r="E61" s="68" t="s">
        <v>4</v>
      </c>
      <c r="F61" s="21" t="s">
        <v>5</v>
      </c>
      <c r="G61" s="26" t="s">
        <v>6</v>
      </c>
      <c r="H61" s="11"/>
      <c r="I61" s="2"/>
      <c r="J61" s="3"/>
      <c r="K61" s="11"/>
      <c r="L61" s="6"/>
      <c r="M61" s="6"/>
      <c r="N61" s="6"/>
      <c r="O61" s="59"/>
      <c r="P61" s="59"/>
      <c r="Q61" s="24"/>
    </row>
    <row r="62" spans="2:16" s="1" customFormat="1" ht="12.75">
      <c r="B62" s="46">
        <v>120</v>
      </c>
      <c r="C62" s="16" t="s">
        <v>23</v>
      </c>
      <c r="D62" s="19">
        <v>2.71</v>
      </c>
      <c r="E62" s="16"/>
      <c r="F62" s="19" t="s">
        <v>7</v>
      </c>
      <c r="G62" s="143"/>
      <c r="H62" s="135"/>
      <c r="I62" s="3"/>
      <c r="J62" s="3"/>
      <c r="K62" s="11"/>
      <c r="L62" s="32"/>
      <c r="M62" s="100"/>
      <c r="N62" s="32"/>
      <c r="O62" s="32"/>
      <c r="P62" s="32"/>
    </row>
    <row r="63" spans="2:17" s="1" customFormat="1" ht="12.75">
      <c r="B63" s="37">
        <v>133</v>
      </c>
      <c r="C63" s="17" t="s">
        <v>24</v>
      </c>
      <c r="D63" s="6">
        <v>3.76</v>
      </c>
      <c r="E63" s="17"/>
      <c r="F63" s="6" t="s">
        <v>7</v>
      </c>
      <c r="G63" s="144"/>
      <c r="H63" s="135"/>
      <c r="I63" s="3"/>
      <c r="J63" s="3"/>
      <c r="K63" s="6"/>
      <c r="L63" s="6"/>
      <c r="M63" s="47"/>
      <c r="N63" s="85"/>
      <c r="O63" s="31"/>
      <c r="P63" s="59"/>
      <c r="Q63" s="139"/>
    </row>
    <row r="64" spans="2:17" s="1" customFormat="1" ht="12.75">
      <c r="B64" s="145"/>
      <c r="C64" s="146"/>
      <c r="D64" s="40">
        <v>15.35</v>
      </c>
      <c r="E64" s="146"/>
      <c r="F64" s="40" t="s">
        <v>93</v>
      </c>
      <c r="G64" s="146"/>
      <c r="I64" s="3"/>
      <c r="J64" s="3"/>
      <c r="K64" s="6"/>
      <c r="L64" s="6"/>
      <c r="M64" s="47"/>
      <c r="N64" s="31"/>
      <c r="O64" s="31"/>
      <c r="P64" s="31"/>
      <c r="Q64" s="11"/>
    </row>
    <row r="65" spans="4:16" s="1" customFormat="1" ht="12.75">
      <c r="D65" s="13">
        <f>SUM(D62:D63)</f>
        <v>6.47</v>
      </c>
      <c r="E65" s="11"/>
      <c r="F65" s="11"/>
      <c r="G65" s="27"/>
      <c r="H65" s="11"/>
      <c r="I65" s="3"/>
      <c r="J65" s="6"/>
      <c r="K65" s="6"/>
      <c r="L65" s="140"/>
      <c r="M65" s="47"/>
      <c r="N65" s="73"/>
      <c r="O65" s="73"/>
      <c r="P65" s="73"/>
    </row>
    <row r="66" spans="2:17" s="1" customFormat="1" ht="12.75">
      <c r="B66" s="14" t="s">
        <v>8</v>
      </c>
      <c r="C66" s="8"/>
      <c r="D66" s="8"/>
      <c r="E66" s="9"/>
      <c r="F66" s="41"/>
      <c r="G66" s="29"/>
      <c r="H66" s="11"/>
      <c r="I66" s="2"/>
      <c r="J66" s="6"/>
      <c r="K66" s="6"/>
      <c r="L66" s="6"/>
      <c r="M66" s="6"/>
      <c r="N66" s="6"/>
      <c r="O66" s="32"/>
      <c r="P66" s="59"/>
      <c r="Q66" s="139"/>
    </row>
    <row r="67" spans="2:17" s="1" customFormat="1" ht="12.75" customHeight="1">
      <c r="B67" s="67" t="s">
        <v>1</v>
      </c>
      <c r="C67" s="68" t="s">
        <v>2</v>
      </c>
      <c r="D67" s="21" t="s">
        <v>3</v>
      </c>
      <c r="E67" s="71" t="s">
        <v>4</v>
      </c>
      <c r="F67" s="21" t="s">
        <v>5</v>
      </c>
      <c r="G67" s="44" t="s">
        <v>6</v>
      </c>
      <c r="H67" s="11"/>
      <c r="I67" s="9"/>
      <c r="J67" s="6"/>
      <c r="K67" s="6"/>
      <c r="L67" s="6"/>
      <c r="M67" s="100"/>
      <c r="N67" s="32"/>
      <c r="O67" s="32"/>
      <c r="P67" s="32"/>
      <c r="Q67" s="9"/>
    </row>
    <row r="68" spans="2:16" s="1" customFormat="1" ht="12.75" customHeight="1">
      <c r="B68" s="46">
        <v>698</v>
      </c>
      <c r="C68" s="16" t="s">
        <v>63</v>
      </c>
      <c r="D68" s="19">
        <v>4.01</v>
      </c>
      <c r="E68" s="16"/>
      <c r="F68" s="123" t="s">
        <v>7</v>
      </c>
      <c r="G68" s="34">
        <v>14.3</v>
      </c>
      <c r="H68" s="11"/>
      <c r="I68" s="6"/>
      <c r="J68" s="6"/>
      <c r="K68" s="6"/>
      <c r="L68" s="6"/>
      <c r="M68" s="48"/>
      <c r="N68" s="51"/>
      <c r="O68" s="51"/>
      <c r="P68" s="51"/>
    </row>
    <row r="69" spans="2:17" s="1" customFormat="1" ht="12.75" customHeight="1">
      <c r="B69" s="38"/>
      <c r="C69" s="18"/>
      <c r="D69" s="20">
        <v>20</v>
      </c>
      <c r="E69" s="18" t="s">
        <v>92</v>
      </c>
      <c r="F69" s="66" t="s">
        <v>7</v>
      </c>
      <c r="G69" s="28"/>
      <c r="H69" s="11"/>
      <c r="I69" s="6"/>
      <c r="J69" s="6"/>
      <c r="K69" s="2"/>
      <c r="L69" s="2"/>
      <c r="M69" s="48"/>
      <c r="Q69" s="2"/>
    </row>
    <row r="70" spans="2:17" s="1" customFormat="1" ht="12.75" customHeight="1">
      <c r="B70" s="9"/>
      <c r="C70" s="9"/>
      <c r="D70" s="45">
        <f>SUM(D68:D69)</f>
        <v>24.009999999999998</v>
      </c>
      <c r="E70" s="11"/>
      <c r="F70" s="11"/>
      <c r="G70" s="27"/>
      <c r="H70" s="11"/>
      <c r="I70" s="3"/>
      <c r="J70" s="6"/>
      <c r="K70" s="2"/>
      <c r="L70" s="2"/>
      <c r="M70" s="48"/>
      <c r="Q70" s="2"/>
    </row>
    <row r="71" spans="2:17" s="1" customFormat="1" ht="12.75" customHeight="1">
      <c r="B71" s="12" t="s">
        <v>36</v>
      </c>
      <c r="E71" s="11"/>
      <c r="F71" s="10"/>
      <c r="G71" s="27"/>
      <c r="H71" s="11"/>
      <c r="I71" s="3"/>
      <c r="J71" s="6"/>
      <c r="K71" s="2"/>
      <c r="L71" s="2"/>
      <c r="M71" s="48"/>
      <c r="Q71" s="2"/>
    </row>
    <row r="72" spans="2:17" s="1" customFormat="1" ht="12.75" customHeight="1">
      <c r="B72" s="69" t="s">
        <v>1</v>
      </c>
      <c r="C72" s="70" t="s">
        <v>2</v>
      </c>
      <c r="D72" s="16" t="s">
        <v>3</v>
      </c>
      <c r="E72" s="19" t="s">
        <v>4</v>
      </c>
      <c r="F72" s="16" t="s">
        <v>5</v>
      </c>
      <c r="G72" s="22" t="s">
        <v>6</v>
      </c>
      <c r="H72" s="11"/>
      <c r="I72" s="3"/>
      <c r="J72" s="3"/>
      <c r="K72" s="6"/>
      <c r="L72" s="6"/>
      <c r="M72" s="136"/>
      <c r="N72" s="61"/>
      <c r="O72" s="61"/>
      <c r="P72" s="61"/>
      <c r="Q72" s="2"/>
    </row>
    <row r="73" spans="2:17" s="1" customFormat="1" ht="12.75" customHeight="1">
      <c r="B73" s="33" t="s">
        <v>58</v>
      </c>
      <c r="C73" s="21" t="s">
        <v>59</v>
      </c>
      <c r="D73" s="50">
        <v>3.42</v>
      </c>
      <c r="E73" s="21" t="s">
        <v>90</v>
      </c>
      <c r="F73" s="50" t="s">
        <v>7</v>
      </c>
      <c r="G73" s="44"/>
      <c r="H73" s="11"/>
      <c r="I73" s="3"/>
      <c r="J73" s="3"/>
      <c r="K73" s="2"/>
      <c r="L73" s="2"/>
      <c r="M73" s="136"/>
      <c r="N73" s="2"/>
      <c r="O73" s="2"/>
      <c r="P73" s="2"/>
      <c r="Q73" s="2"/>
    </row>
    <row r="74" spans="2:17" s="1" customFormat="1" ht="12.75" customHeight="1">
      <c r="B74" s="6"/>
      <c r="C74" s="6"/>
      <c r="D74" s="45">
        <f>SUM(D73:D73)</f>
        <v>3.42</v>
      </c>
      <c r="E74" s="6"/>
      <c r="F74" s="6"/>
      <c r="G74" s="24"/>
      <c r="H74" s="11"/>
      <c r="I74" s="2"/>
      <c r="J74" s="3"/>
      <c r="K74" s="2"/>
      <c r="L74" s="2"/>
      <c r="M74" s="136"/>
      <c r="N74" s="2"/>
      <c r="O74" s="2"/>
      <c r="P74" s="2"/>
      <c r="Q74" s="2"/>
    </row>
    <row r="75" spans="2:18" s="1" customFormat="1" ht="12.75" customHeight="1">
      <c r="B75" s="12" t="s">
        <v>9</v>
      </c>
      <c r="D75" s="8"/>
      <c r="E75" s="11"/>
      <c r="F75" s="10"/>
      <c r="G75" s="27"/>
      <c r="H75" s="3"/>
      <c r="I75" s="2"/>
      <c r="J75" s="6"/>
      <c r="K75" s="2"/>
      <c r="L75" s="2"/>
      <c r="M75" s="136"/>
      <c r="N75" s="2"/>
      <c r="O75" s="2"/>
      <c r="P75" s="2"/>
      <c r="R75" s="2"/>
    </row>
    <row r="76" spans="2:21" s="1" customFormat="1" ht="12.75" customHeight="1">
      <c r="B76" s="33" t="s">
        <v>1</v>
      </c>
      <c r="C76" s="33" t="s">
        <v>2</v>
      </c>
      <c r="D76" s="21" t="s">
        <v>3</v>
      </c>
      <c r="E76" s="71" t="s">
        <v>4</v>
      </c>
      <c r="F76" s="21" t="s">
        <v>5</v>
      </c>
      <c r="G76" s="26" t="s">
        <v>6</v>
      </c>
      <c r="H76" s="11"/>
      <c r="J76" s="2"/>
      <c r="K76" s="2"/>
      <c r="L76" s="2"/>
      <c r="M76" s="136"/>
      <c r="N76" s="2"/>
      <c r="O76" s="2"/>
      <c r="P76" s="2"/>
      <c r="R76" s="2"/>
      <c r="S76" s="2"/>
      <c r="T76" s="2"/>
      <c r="U76" s="2"/>
    </row>
    <row r="77" spans="2:21" s="1" customFormat="1" ht="12.75" customHeight="1">
      <c r="B77" s="38"/>
      <c r="C77" s="18"/>
      <c r="D77" s="18">
        <v>20</v>
      </c>
      <c r="E77" s="20" t="s">
        <v>92</v>
      </c>
      <c r="F77" s="18" t="s">
        <v>7</v>
      </c>
      <c r="G77" s="23"/>
      <c r="H77" s="124"/>
      <c r="I77" s="2"/>
      <c r="J77" s="2"/>
      <c r="K77" s="2"/>
      <c r="L77" s="2"/>
      <c r="M77" s="136"/>
      <c r="N77" s="2"/>
      <c r="O77" s="2"/>
      <c r="P77" s="2"/>
      <c r="R77" s="2"/>
      <c r="S77" s="2"/>
      <c r="T77" s="2"/>
      <c r="U77" s="2"/>
    </row>
    <row r="78" spans="4:20" s="1" customFormat="1" ht="12.75" customHeight="1">
      <c r="D78" s="15">
        <f>SUM(D77:D77)</f>
        <v>20</v>
      </c>
      <c r="E78" s="11"/>
      <c r="F78" s="11"/>
      <c r="G78" s="27"/>
      <c r="H78" s="11"/>
      <c r="I78" s="2"/>
      <c r="J78" s="2"/>
      <c r="K78" s="2"/>
      <c r="L78" s="2"/>
      <c r="M78" s="136"/>
      <c r="N78" s="2"/>
      <c r="O78" s="2"/>
      <c r="P78" s="2"/>
      <c r="R78" s="2"/>
      <c r="S78" s="2"/>
      <c r="T78" s="2"/>
    </row>
    <row r="79" spans="4:23" s="1" customFormat="1" ht="12.75" customHeight="1">
      <c r="D79" s="15"/>
      <c r="E79" s="11"/>
      <c r="F79" s="11"/>
      <c r="G79" s="27"/>
      <c r="H79" s="3"/>
      <c r="I79" s="2"/>
      <c r="J79" s="2"/>
      <c r="K79" s="2"/>
      <c r="L79" s="2"/>
      <c r="M79" s="136"/>
      <c r="N79" s="2"/>
      <c r="O79" s="2"/>
      <c r="P79" s="2"/>
      <c r="R79" s="2"/>
      <c r="S79" s="2"/>
      <c r="T79" s="2"/>
      <c r="V79" s="2"/>
      <c r="W79" s="2"/>
    </row>
    <row r="80" spans="2:21" ht="12.75">
      <c r="B80" s="12"/>
      <c r="C80" s="11"/>
      <c r="D80" s="15"/>
      <c r="E80" s="62" t="s">
        <v>10</v>
      </c>
      <c r="F80" s="63">
        <f>+D17+D11+D21+D25+D31+D38+D44+D50+D55+D59+D65+D70+D74+D78</f>
        <v>122.39999999999999</v>
      </c>
      <c r="G80" s="25"/>
      <c r="J80" s="3"/>
      <c r="Q80" s="1"/>
      <c r="U80" s="1"/>
    </row>
    <row r="81" spans="2:21" ht="12.75">
      <c r="B81" s="151" t="s">
        <v>48</v>
      </c>
      <c r="C81" s="151"/>
      <c r="D81" s="64"/>
      <c r="E81" s="11"/>
      <c r="F81" s="8"/>
      <c r="G81" s="25"/>
      <c r="J81" s="3"/>
      <c r="Q81" s="1"/>
      <c r="R81" s="1"/>
      <c r="U81" s="1"/>
    </row>
    <row r="82" spans="2:23" ht="12.75">
      <c r="B82" s="74" t="s">
        <v>49</v>
      </c>
      <c r="C82" s="75" t="s">
        <v>50</v>
      </c>
      <c r="D82" s="76">
        <v>325</v>
      </c>
      <c r="E82" s="77" t="s">
        <v>51</v>
      </c>
      <c r="F82" s="78" t="s">
        <v>7</v>
      </c>
      <c r="G82" s="102">
        <v>9500</v>
      </c>
      <c r="H82" s="125"/>
      <c r="J82" s="3"/>
      <c r="Q82" s="1"/>
      <c r="R82" s="1"/>
      <c r="S82" s="1"/>
      <c r="T82" s="1"/>
      <c r="U82" s="1"/>
      <c r="V82" s="1"/>
      <c r="W82" s="1"/>
    </row>
    <row r="83" spans="2:16" s="1" customFormat="1" ht="12.75">
      <c r="B83" s="74" t="s">
        <v>52</v>
      </c>
      <c r="C83" s="75" t="s">
        <v>53</v>
      </c>
      <c r="D83" s="76">
        <v>100</v>
      </c>
      <c r="E83" s="77" t="s">
        <v>51</v>
      </c>
      <c r="F83" s="78" t="s">
        <v>7</v>
      </c>
      <c r="G83" s="79" t="s">
        <v>94</v>
      </c>
      <c r="H83" s="125"/>
      <c r="I83" s="2"/>
      <c r="J83" s="3"/>
      <c r="K83" s="2"/>
      <c r="L83" s="2"/>
      <c r="M83" s="136"/>
      <c r="N83" s="2"/>
      <c r="O83" s="2"/>
      <c r="P83" s="2"/>
    </row>
    <row r="84" spans="2:16" s="1" customFormat="1" ht="12.75">
      <c r="B84" s="80" t="s">
        <v>54</v>
      </c>
      <c r="C84" s="81" t="s">
        <v>50</v>
      </c>
      <c r="D84" s="77">
        <v>300</v>
      </c>
      <c r="E84" s="77" t="s">
        <v>51</v>
      </c>
      <c r="F84" s="78" t="s">
        <v>7</v>
      </c>
      <c r="G84" s="82" t="s">
        <v>95</v>
      </c>
      <c r="H84" s="125"/>
      <c r="I84" s="2"/>
      <c r="J84" s="3"/>
      <c r="K84" s="2"/>
      <c r="L84" s="2"/>
      <c r="M84" s="136"/>
      <c r="N84" s="2"/>
      <c r="O84" s="2"/>
      <c r="P84" s="2"/>
    </row>
    <row r="85" spans="3:16" s="1" customFormat="1" ht="12.75">
      <c r="C85" s="2"/>
      <c r="D85" s="2"/>
      <c r="E85" s="3"/>
      <c r="F85" s="4"/>
      <c r="G85" s="30"/>
      <c r="H85" s="104"/>
      <c r="I85" s="2"/>
      <c r="J85" s="3"/>
      <c r="K85" s="2"/>
      <c r="L85" s="2"/>
      <c r="M85" s="136"/>
      <c r="N85" s="2"/>
      <c r="O85" s="2"/>
      <c r="P85" s="2"/>
    </row>
    <row r="86" spans="1:16" s="1" customFormat="1" ht="12.75">
      <c r="A86" s="36"/>
      <c r="B86" s="83" t="s">
        <v>19</v>
      </c>
      <c r="C86" s="83"/>
      <c r="D86" s="9"/>
      <c r="E86" s="84"/>
      <c r="F86" s="31"/>
      <c r="G86" s="85"/>
      <c r="H86" s="104"/>
      <c r="I86" s="2"/>
      <c r="J86" s="3"/>
      <c r="K86" s="2"/>
      <c r="L86" s="2"/>
      <c r="M86" s="136"/>
      <c r="N86" s="2"/>
      <c r="O86" s="2"/>
      <c r="P86" s="2"/>
    </row>
    <row r="87" spans="1:16" s="1" customFormat="1" ht="12.75">
      <c r="A87" s="36"/>
      <c r="B87" s="86" t="s">
        <v>11</v>
      </c>
      <c r="C87" s="87" t="s">
        <v>14</v>
      </c>
      <c r="D87" s="88" t="s">
        <v>12</v>
      </c>
      <c r="E87" s="88" t="s">
        <v>13</v>
      </c>
      <c r="F87" s="89" t="s">
        <v>17</v>
      </c>
      <c r="G87" s="90" t="s">
        <v>16</v>
      </c>
      <c r="H87" s="104"/>
      <c r="I87" s="2"/>
      <c r="J87" s="3"/>
      <c r="K87" s="2"/>
      <c r="L87" s="2"/>
      <c r="M87" s="136"/>
      <c r="N87" s="2"/>
      <c r="O87" s="2"/>
      <c r="P87" s="2"/>
    </row>
    <row r="88" spans="1:17" s="1" customFormat="1" ht="12.75">
      <c r="A88" s="36"/>
      <c r="B88" s="91" t="s">
        <v>25</v>
      </c>
      <c r="C88" s="92" t="s">
        <v>15</v>
      </c>
      <c r="D88" s="93" t="s">
        <v>20</v>
      </c>
      <c r="E88" s="93">
        <v>1.61</v>
      </c>
      <c r="F88" s="52">
        <v>5850</v>
      </c>
      <c r="G88" s="94">
        <f>F88*E88</f>
        <v>9418.5</v>
      </c>
      <c r="H88" s="125"/>
      <c r="I88" s="2"/>
      <c r="J88" s="3"/>
      <c r="K88" s="2"/>
      <c r="L88" s="2"/>
      <c r="M88" s="136"/>
      <c r="N88" s="2"/>
      <c r="O88" s="2"/>
      <c r="P88" s="2"/>
      <c r="Q88" s="2"/>
    </row>
    <row r="89" spans="2:17" s="1" customFormat="1" ht="12.75">
      <c r="B89" s="91" t="s">
        <v>26</v>
      </c>
      <c r="C89" s="92" t="s">
        <v>15</v>
      </c>
      <c r="D89" s="93" t="s">
        <v>27</v>
      </c>
      <c r="E89" s="93">
        <v>1.82</v>
      </c>
      <c r="F89" s="53">
        <v>5850</v>
      </c>
      <c r="G89" s="94">
        <f>F89*E89</f>
        <v>10647</v>
      </c>
      <c r="H89" s="125"/>
      <c r="I89" s="2"/>
      <c r="J89" s="3"/>
      <c r="K89" s="2"/>
      <c r="L89" s="2"/>
      <c r="M89" s="136"/>
      <c r="N89" s="2"/>
      <c r="O89" s="2"/>
      <c r="P89" s="2"/>
      <c r="Q89" s="2"/>
    </row>
    <row r="90" spans="2:17" s="1" customFormat="1" ht="12.75">
      <c r="B90" s="95" t="s">
        <v>64</v>
      </c>
      <c r="C90" s="96" t="s">
        <v>15</v>
      </c>
      <c r="D90" s="97" t="s">
        <v>65</v>
      </c>
      <c r="E90" s="97">
        <v>1.68</v>
      </c>
      <c r="F90" s="54">
        <v>5850</v>
      </c>
      <c r="G90" s="98">
        <f>F90*E90</f>
        <v>9828</v>
      </c>
      <c r="H90" s="125"/>
      <c r="I90" s="2"/>
      <c r="J90" s="3"/>
      <c r="K90" s="2"/>
      <c r="L90" s="2"/>
      <c r="M90" s="136"/>
      <c r="N90" s="2"/>
      <c r="O90" s="2"/>
      <c r="P90" s="2"/>
      <c r="Q90" s="2"/>
    </row>
    <row r="91" spans="1:17" s="1" customFormat="1" ht="12.75">
      <c r="A91" s="36"/>
      <c r="B91" s="99"/>
      <c r="C91" s="99"/>
      <c r="D91" s="11"/>
      <c r="E91" s="13">
        <f>SUM(E88:E90)</f>
        <v>5.11</v>
      </c>
      <c r="F91" s="32"/>
      <c r="G91" s="100"/>
      <c r="H91" s="125"/>
      <c r="I91" s="2"/>
      <c r="J91" s="3"/>
      <c r="K91" s="2"/>
      <c r="L91" s="2"/>
      <c r="M91" s="136"/>
      <c r="N91" s="2"/>
      <c r="O91" s="2"/>
      <c r="P91" s="2"/>
      <c r="Q91" s="2"/>
    </row>
    <row r="92" spans="1:17" s="1" customFormat="1" ht="12.75">
      <c r="A92" s="36"/>
      <c r="B92" s="83" t="s">
        <v>18</v>
      </c>
      <c r="C92" s="83"/>
      <c r="D92" s="9"/>
      <c r="E92" s="84"/>
      <c r="F92" s="31"/>
      <c r="G92" s="85"/>
      <c r="H92" s="125"/>
      <c r="I92" s="2"/>
      <c r="J92" s="3"/>
      <c r="K92" s="2"/>
      <c r="L92" s="2"/>
      <c r="M92" s="136"/>
      <c r="N92" s="2"/>
      <c r="O92" s="2"/>
      <c r="P92" s="2"/>
      <c r="Q92" s="2"/>
    </row>
    <row r="93" spans="2:16" s="1" customFormat="1" ht="12.75">
      <c r="B93" s="86" t="s">
        <v>11</v>
      </c>
      <c r="C93" s="87" t="s">
        <v>14</v>
      </c>
      <c r="D93" s="88" t="s">
        <v>12</v>
      </c>
      <c r="E93" s="88" t="s">
        <v>13</v>
      </c>
      <c r="F93" s="89" t="s">
        <v>17</v>
      </c>
      <c r="G93" s="90" t="s">
        <v>16</v>
      </c>
      <c r="H93" s="125"/>
      <c r="I93" s="2"/>
      <c r="J93" s="3"/>
      <c r="K93" s="2"/>
      <c r="L93" s="2"/>
      <c r="M93" s="136"/>
      <c r="N93" s="2"/>
      <c r="O93" s="2"/>
      <c r="P93" s="2"/>
    </row>
    <row r="94" spans="2:18" s="1" customFormat="1" ht="12.75">
      <c r="B94" s="95" t="s">
        <v>28</v>
      </c>
      <c r="C94" s="96" t="s">
        <v>15</v>
      </c>
      <c r="D94" s="97" t="s">
        <v>29</v>
      </c>
      <c r="E94" s="97">
        <v>8.05</v>
      </c>
      <c r="F94" s="98">
        <v>5850</v>
      </c>
      <c r="G94" s="98">
        <f>F94*E94</f>
        <v>47092.50000000001</v>
      </c>
      <c r="H94" s="125"/>
      <c r="I94" s="2"/>
      <c r="J94" s="3"/>
      <c r="K94" s="2"/>
      <c r="L94" s="2"/>
      <c r="M94" s="136"/>
      <c r="N94" s="2"/>
      <c r="O94" s="2"/>
      <c r="P94" s="2"/>
      <c r="R94" s="2"/>
    </row>
    <row r="95" spans="2:23" s="1" customFormat="1" ht="12.75">
      <c r="B95" s="99"/>
      <c r="C95" s="99"/>
      <c r="D95" s="11"/>
      <c r="E95" s="13">
        <f>SUM(E94)</f>
        <v>8.05</v>
      </c>
      <c r="F95" s="32"/>
      <c r="G95" s="100"/>
      <c r="H95" s="104"/>
      <c r="I95" s="2"/>
      <c r="J95" s="3"/>
      <c r="K95" s="2"/>
      <c r="L95" s="2"/>
      <c r="M95" s="136"/>
      <c r="N95" s="2"/>
      <c r="O95" s="2"/>
      <c r="P95" s="2"/>
      <c r="R95" s="2"/>
      <c r="S95" s="2"/>
      <c r="T95" s="2"/>
      <c r="U95" s="2"/>
      <c r="V95" s="2"/>
      <c r="W95" s="2"/>
    </row>
    <row r="96" spans="2:17" ht="12.75">
      <c r="B96" s="83" t="s">
        <v>55</v>
      </c>
      <c r="C96" s="83"/>
      <c r="D96" s="9"/>
      <c r="E96" s="84"/>
      <c r="F96" s="31"/>
      <c r="G96" s="85"/>
      <c r="H96" s="104"/>
      <c r="J96" s="3"/>
      <c r="K96" s="11"/>
      <c r="L96" s="1"/>
      <c r="M96" s="48"/>
      <c r="N96" s="1"/>
      <c r="O96" s="1"/>
      <c r="P96" s="1"/>
      <c r="Q96" s="1"/>
    </row>
    <row r="97" spans="2:17" ht="12.75">
      <c r="B97" s="86" t="s">
        <v>11</v>
      </c>
      <c r="C97" s="87" t="s">
        <v>14</v>
      </c>
      <c r="D97" s="88" t="s">
        <v>12</v>
      </c>
      <c r="E97" s="88" t="s">
        <v>13</v>
      </c>
      <c r="F97" s="89" t="s">
        <v>17</v>
      </c>
      <c r="G97" s="90" t="s">
        <v>16</v>
      </c>
      <c r="H97" s="104"/>
      <c r="J97" s="3"/>
      <c r="K97" s="9"/>
      <c r="L97" s="1"/>
      <c r="M97" s="48"/>
      <c r="N97" s="1"/>
      <c r="O97" s="1"/>
      <c r="P97" s="1"/>
      <c r="Q97" s="1"/>
    </row>
    <row r="98" spans="2:17" ht="12.75">
      <c r="B98" s="95"/>
      <c r="C98" s="96" t="s">
        <v>15</v>
      </c>
      <c r="D98" s="97" t="s">
        <v>56</v>
      </c>
      <c r="E98" s="97">
        <v>20.69</v>
      </c>
      <c r="F98" s="101">
        <v>7500</v>
      </c>
      <c r="G98" s="98">
        <f>F98*E98</f>
        <v>155175</v>
      </c>
      <c r="H98" s="125"/>
      <c r="K98" s="9"/>
      <c r="L98" s="8"/>
      <c r="M98" s="138"/>
      <c r="N98" s="8"/>
      <c r="O98" s="8"/>
      <c r="P98" s="8"/>
      <c r="Q98" s="1"/>
    </row>
    <row r="99" spans="5:18" ht="12.75">
      <c r="E99" s="3">
        <f>SUM(E98:E98)</f>
        <v>20.69</v>
      </c>
      <c r="F99" s="30"/>
      <c r="G99" s="2"/>
      <c r="H99" s="104"/>
      <c r="J99" s="11"/>
      <c r="K99" s="8"/>
      <c r="L99" s="8"/>
      <c r="M99" s="138"/>
      <c r="N99" s="8"/>
      <c r="O99" s="8"/>
      <c r="P99" s="8"/>
      <c r="Q99" s="1"/>
      <c r="R99" s="1"/>
    </row>
    <row r="100" spans="8:23" ht="12.75">
      <c r="H100" s="104"/>
      <c r="I100" s="3"/>
      <c r="J100" s="9"/>
      <c r="K100" s="9"/>
      <c r="L100" s="9"/>
      <c r="M100" s="85"/>
      <c r="N100" s="9"/>
      <c r="O100" s="9"/>
      <c r="P100" s="9"/>
      <c r="Q100" s="1"/>
      <c r="R100" s="1"/>
      <c r="S100" s="1"/>
      <c r="T100" s="1"/>
      <c r="U100" s="1"/>
      <c r="V100" s="1"/>
      <c r="W100" s="1"/>
    </row>
    <row r="101" spans="2:16" s="1" customFormat="1" ht="12.75">
      <c r="B101" s="12" t="s">
        <v>38</v>
      </c>
      <c r="C101" s="126"/>
      <c r="D101" s="126"/>
      <c r="E101" s="127" t="s">
        <v>89</v>
      </c>
      <c r="F101" s="128"/>
      <c r="G101" s="129"/>
      <c r="H101" s="32"/>
      <c r="I101" s="11"/>
      <c r="J101" s="8"/>
      <c r="K101" s="9"/>
      <c r="L101" s="9"/>
      <c r="M101" s="85"/>
      <c r="N101" s="9"/>
      <c r="O101" s="9"/>
      <c r="P101" s="9"/>
    </row>
    <row r="102" spans="2:16" s="1" customFormat="1" ht="12.75">
      <c r="B102" s="67" t="s">
        <v>1</v>
      </c>
      <c r="C102" s="68" t="s">
        <v>2</v>
      </c>
      <c r="D102" s="21" t="s">
        <v>3</v>
      </c>
      <c r="E102" s="50" t="s">
        <v>4</v>
      </c>
      <c r="F102" s="21" t="s">
        <v>5</v>
      </c>
      <c r="G102" s="26" t="s">
        <v>6</v>
      </c>
      <c r="H102" s="32"/>
      <c r="I102" s="11"/>
      <c r="J102" s="8"/>
      <c r="K102" s="9"/>
      <c r="L102" s="9"/>
      <c r="M102" s="85"/>
      <c r="N102" s="9"/>
      <c r="O102" s="9"/>
      <c r="P102" s="9"/>
    </row>
    <row r="103" spans="2:17" s="1" customFormat="1" ht="12.75">
      <c r="B103" s="16">
        <v>173</v>
      </c>
      <c r="C103" s="46" t="s">
        <v>39</v>
      </c>
      <c r="D103" s="16">
        <v>1.82</v>
      </c>
      <c r="E103" s="19"/>
      <c r="F103" s="16" t="s">
        <v>83</v>
      </c>
      <c r="G103" s="22"/>
      <c r="H103" s="32"/>
      <c r="J103" s="9"/>
      <c r="K103" s="6"/>
      <c r="L103" s="6"/>
      <c r="M103" s="47"/>
      <c r="N103" s="6"/>
      <c r="O103" s="6"/>
      <c r="P103" s="6"/>
      <c r="Q103" s="2"/>
    </row>
    <row r="104" spans="2:17" s="1" customFormat="1" ht="12.75">
      <c r="B104" s="17">
        <v>176</v>
      </c>
      <c r="C104" s="37" t="s">
        <v>40</v>
      </c>
      <c r="D104" s="17">
        <v>1.95</v>
      </c>
      <c r="E104" s="6"/>
      <c r="F104" s="17" t="s">
        <v>83</v>
      </c>
      <c r="G104" s="49"/>
      <c r="H104" s="32"/>
      <c r="J104" s="9"/>
      <c r="K104" s="8"/>
      <c r="L104" s="8"/>
      <c r="M104" s="85"/>
      <c r="N104" s="9"/>
      <c r="O104" s="9"/>
      <c r="P104" s="9"/>
      <c r="Q104" s="2"/>
    </row>
    <row r="105" spans="2:17" s="1" customFormat="1" ht="12.75">
      <c r="B105" s="17">
        <v>114</v>
      </c>
      <c r="C105" s="37" t="s">
        <v>41</v>
      </c>
      <c r="D105" s="17">
        <v>2.28</v>
      </c>
      <c r="E105" s="6"/>
      <c r="F105" s="17" t="s">
        <v>83</v>
      </c>
      <c r="G105" s="49"/>
      <c r="H105" s="32"/>
      <c r="J105" s="9"/>
      <c r="K105" s="8"/>
      <c r="L105" s="8"/>
      <c r="M105" s="138"/>
      <c r="N105" s="8"/>
      <c r="O105" s="8"/>
      <c r="P105" s="8"/>
      <c r="Q105" s="2"/>
    </row>
    <row r="106" spans="2:17" s="1" customFormat="1" ht="12.75">
      <c r="B106" s="17">
        <v>136</v>
      </c>
      <c r="C106" s="37" t="s">
        <v>42</v>
      </c>
      <c r="D106" s="17">
        <v>1.63</v>
      </c>
      <c r="E106" s="6"/>
      <c r="F106" s="17" t="s">
        <v>83</v>
      </c>
      <c r="G106" s="49"/>
      <c r="H106" s="32"/>
      <c r="J106" s="9"/>
      <c r="K106" s="56"/>
      <c r="L106" s="56"/>
      <c r="M106" s="137"/>
      <c r="N106" s="56"/>
      <c r="O106" s="56"/>
      <c r="P106" s="56"/>
      <c r="Q106" s="2"/>
    </row>
    <row r="107" spans="2:17" s="1" customFormat="1" ht="12.75">
      <c r="B107" s="17">
        <v>197</v>
      </c>
      <c r="C107" s="37" t="s">
        <v>43</v>
      </c>
      <c r="D107" s="17">
        <v>4.52</v>
      </c>
      <c r="E107" s="6"/>
      <c r="F107" s="17" t="s">
        <v>83</v>
      </c>
      <c r="G107" s="49"/>
      <c r="H107" s="32"/>
      <c r="J107" s="8"/>
      <c r="K107" s="106"/>
      <c r="L107" s="106"/>
      <c r="M107" s="105"/>
      <c r="N107" s="106"/>
      <c r="O107" s="106"/>
      <c r="P107" s="106"/>
      <c r="Q107" s="2"/>
    </row>
    <row r="108" spans="2:17" s="1" customFormat="1" ht="12.75">
      <c r="B108" s="39">
        <v>200</v>
      </c>
      <c r="C108" s="65" t="s">
        <v>44</v>
      </c>
      <c r="D108" s="130">
        <v>3.15</v>
      </c>
      <c r="E108" s="40"/>
      <c r="F108" s="18" t="s">
        <v>83</v>
      </c>
      <c r="G108" s="131"/>
      <c r="H108" s="32"/>
      <c r="J108" s="8"/>
      <c r="K108" s="106"/>
      <c r="L108" s="106"/>
      <c r="M108" s="105"/>
      <c r="N108" s="106"/>
      <c r="O108" s="106"/>
      <c r="P108" s="106"/>
      <c r="Q108" s="2"/>
    </row>
    <row r="109" spans="2:18" s="1" customFormat="1" ht="12.75">
      <c r="B109" s="8"/>
      <c r="C109" s="8"/>
      <c r="D109" s="9">
        <f>SUM(D103:D108)</f>
        <v>15.35</v>
      </c>
      <c r="E109" s="9"/>
      <c r="F109" s="132"/>
      <c r="G109" s="133"/>
      <c r="H109" s="11"/>
      <c r="J109" s="56"/>
      <c r="K109" s="106"/>
      <c r="L109" s="106"/>
      <c r="M109" s="105"/>
      <c r="N109" s="106"/>
      <c r="O109" s="106"/>
      <c r="P109" s="106"/>
      <c r="Q109" s="2"/>
      <c r="R109" s="2"/>
    </row>
    <row r="110" spans="2:23" s="1" customFormat="1" ht="12.75">
      <c r="B110" s="12"/>
      <c r="C110" s="11"/>
      <c r="D110" s="15"/>
      <c r="E110" s="62" t="s">
        <v>10</v>
      </c>
      <c r="F110" s="63">
        <f>D109</f>
        <v>15.35</v>
      </c>
      <c r="G110" s="25"/>
      <c r="H110" s="11"/>
      <c r="J110" s="106"/>
      <c r="K110" s="56"/>
      <c r="L110" s="56"/>
      <c r="M110" s="105"/>
      <c r="N110" s="106"/>
      <c r="O110" s="106"/>
      <c r="P110" s="106"/>
      <c r="Q110" s="2"/>
      <c r="R110" s="2"/>
      <c r="S110" s="2"/>
      <c r="T110" s="2"/>
      <c r="U110" s="2"/>
      <c r="V110" s="2"/>
      <c r="W110" s="2"/>
    </row>
    <row r="111" spans="10:16" ht="12.75">
      <c r="J111" s="106"/>
      <c r="K111" s="56"/>
      <c r="L111" s="56"/>
      <c r="M111" s="137"/>
      <c r="N111" s="56"/>
      <c r="O111" s="56"/>
      <c r="P111" s="56"/>
    </row>
    <row r="112" ht="12.75">
      <c r="J112" s="106"/>
    </row>
    <row r="113" ht="12.75">
      <c r="J113" s="56"/>
    </row>
    <row r="114" ht="12.75">
      <c r="J114" s="56"/>
    </row>
    <row r="118" ht="12.75">
      <c r="U118" s="1"/>
    </row>
  </sheetData>
  <sheetProtection selectLockedCells="1" selectUnlockedCells="1"/>
  <mergeCells count="5">
    <mergeCell ref="F2:G2"/>
    <mergeCell ref="F3:G3"/>
    <mergeCell ref="B5:D5"/>
    <mergeCell ref="F5:G5"/>
    <mergeCell ref="B81:C81"/>
  </mergeCells>
  <printOptions/>
  <pageMargins left="0.1968503937007874" right="0.1968503937007874" top="0.1968503937007874" bottom="0.1968503937007874" header="0.5118110236220472" footer="0.5118110236220472"/>
  <pageSetup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geogran</cp:lastModifiedBy>
  <cp:lastPrinted>2023-09-08T10:28:54Z</cp:lastPrinted>
  <dcterms:created xsi:type="dcterms:W3CDTF">2019-08-27T15:09:38Z</dcterms:created>
  <dcterms:modified xsi:type="dcterms:W3CDTF">2024-04-27T10:02:26Z</dcterms:modified>
  <cp:category/>
  <cp:version/>
  <cp:contentType/>
  <cp:contentStatus/>
</cp:coreProperties>
</file>